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640" windowHeight="1176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J5" i="1"/>
  <c r="K5"/>
  <c r="J19" l="1"/>
  <c r="K19"/>
  <c r="J21"/>
  <c r="K37" l="1"/>
  <c r="J37"/>
  <c r="K33"/>
  <c r="J33"/>
  <c r="K24"/>
  <c r="J24"/>
  <c r="K9"/>
  <c r="J9"/>
  <c r="J13"/>
  <c r="K13"/>
  <c r="J31"/>
  <c r="K31"/>
  <c r="J7" l="1"/>
  <c r="K7"/>
  <c r="J11"/>
  <c r="K11"/>
  <c r="K4" l="1"/>
  <c r="K16"/>
  <c r="K17"/>
  <c r="K21"/>
  <c r="K27"/>
  <c r="K29"/>
  <c r="K35"/>
  <c r="K40" l="1"/>
  <c r="K39"/>
  <c r="J35"/>
  <c r="K41" l="1"/>
  <c r="J29"/>
  <c r="J17"/>
  <c r="J4"/>
  <c r="J16"/>
  <c r="J27"/>
  <c r="J39" l="1"/>
  <c r="J40"/>
  <c r="J41" s="1"/>
</calcChain>
</file>

<file path=xl/sharedStrings.xml><?xml version="1.0" encoding="utf-8"?>
<sst xmlns="http://schemas.openxmlformats.org/spreadsheetml/2006/main" count="128" uniqueCount="59">
  <si>
    <t>Семестры</t>
  </si>
  <si>
    <t>ПМ.01</t>
  </si>
  <si>
    <t>МДК.01.01</t>
  </si>
  <si>
    <t>МДК.01.02</t>
  </si>
  <si>
    <t>ПМ.02</t>
  </si>
  <si>
    <t>МДК.02.01</t>
  </si>
  <si>
    <t>МДК.03.01</t>
  </si>
  <si>
    <t>МДК.03.02</t>
  </si>
  <si>
    <t>итого</t>
  </si>
  <si>
    <t>% с опытом</t>
  </si>
  <si>
    <t>Организационно-методические основы физкультурно-спортивной работы</t>
  </si>
  <si>
    <t>Петров Андрей Александрович</t>
  </si>
  <si>
    <t>Организация спортивно-массовых мероприятий по выполнению требований Всероссийского физкультурно-спортивного комплекса "Готов к труду и обороне"</t>
  </si>
  <si>
    <t>Михайлов Максим Олегович</t>
  </si>
  <si>
    <t>УП.01</t>
  </si>
  <si>
    <t>Учебная практика (в форме практической подготовки)</t>
  </si>
  <si>
    <t>ПП.01</t>
  </si>
  <si>
    <t>Теоретические и прикладные аспекты методической работы в области физической культуры и спорта</t>
  </si>
  <si>
    <t>Прянишникова Ольга Альфонсовна</t>
  </si>
  <si>
    <t>УП.02</t>
  </si>
  <si>
    <t>Пискунов Иван Васильевич</t>
  </si>
  <si>
    <t>Производственная практика (в форме практической подготовки)</t>
  </si>
  <si>
    <t>ПП.02</t>
  </si>
  <si>
    <t>ПМн.03</t>
  </si>
  <si>
    <t>Методика обучения предмету "Физическая культура"</t>
  </si>
  <si>
    <t>Теоретические и методические основы организации внеурочной деятельности по физической культуре</t>
  </si>
  <si>
    <t>Поповская Мария Николаевна</t>
  </si>
  <si>
    <t>УП.03</t>
  </si>
  <si>
    <t>ПП.03</t>
  </si>
  <si>
    <t>5,6,8</t>
  </si>
  <si>
    <t>5,6,7</t>
  </si>
  <si>
    <t>Опыт деятельности не менее одного года в организациях, направление деятельности которых соответствует области профессиональной деятельности</t>
  </si>
  <si>
    <t>Организация, направление деятельности которой соответствует области профессиональной деятельности</t>
  </si>
  <si>
    <t>Должность</t>
  </si>
  <si>
    <t>Аввакуменков Алексей Алексеевич</t>
  </si>
  <si>
    <t>Организация и проведение физкультурно-спортивной работы</t>
  </si>
  <si>
    <t>Методическое обеспечение организации физкультурной и спортивной деятельности</t>
  </si>
  <si>
    <t>Преподование физической культуры по основным общеобразовательным программам</t>
  </si>
  <si>
    <t> ДЮСШ №1 («Атлетика»)</t>
  </si>
  <si>
    <t>МАОУ «Кадетская школа». </t>
  </si>
  <si>
    <t>СШОР Экспресс</t>
  </si>
  <si>
    <t>методист</t>
  </si>
  <si>
    <t>педагог дополнительного образования</t>
  </si>
  <si>
    <t>Дисциплины/практики профессиональный модулей (ПМ)</t>
  </si>
  <si>
    <t>Учебная нагрузка (часов) во взаимодействии с преподователем (контактная работа)</t>
  </si>
  <si>
    <t>Доля учебных часов пед работника на дисциплину/практику за учебный год (в % от годовой ставки в 720 часов)</t>
  </si>
  <si>
    <t>Общее количество часов на дисциплину/практику по учебному плану</t>
  </si>
  <si>
    <t xml:space="preserve">Доля ставки пед работника на дисциплину/практику за учебный год </t>
  </si>
  <si>
    <r>
      <t xml:space="preserve">Педагогический работник ( по факту на </t>
    </r>
    <r>
      <rPr>
        <sz val="10"/>
        <rFont val="Tahoma"/>
        <family val="2"/>
        <charset val="204"/>
      </rPr>
      <t>09.</t>
    </r>
    <r>
      <rPr>
        <sz val="10"/>
        <color theme="1"/>
        <rFont val="Tahoma"/>
        <family val="2"/>
        <charset val="204"/>
      </rPr>
      <t xml:space="preserve">10.2026 + </t>
    </r>
    <r>
      <rPr>
        <u/>
        <sz val="10"/>
        <color theme="3" tint="0.249977111117893"/>
        <rFont val="Tahoma"/>
        <family val="2"/>
        <charset val="204"/>
      </rPr>
      <t>прогнозируемый</t>
    </r>
    <r>
      <rPr>
        <sz val="10"/>
        <color theme="1"/>
        <rFont val="Tahoma"/>
        <family val="2"/>
        <charset val="204"/>
      </rPr>
      <t>)</t>
    </r>
  </si>
  <si>
    <t>Сведения о педагогических работниках ФГБОУ ВО "ВЛГАФК", обеспечивающих освоение обучающимися профессиональных модулей ОП СПО 49.02.01 Физическая культура, имеющих опыт деятельности не менее одного года в организациях, направление деятельности которых соответствует области профессиональной деятельности, в общей численности педагогических работников, участвующих в реализации профессиональных модулей ОП СПО</t>
  </si>
  <si>
    <t>Наименование должности</t>
  </si>
  <si>
    <t>Условия привлечения</t>
  </si>
  <si>
    <t>Общий педагогический стаж</t>
  </si>
  <si>
    <t>Внутреннее совмещение</t>
  </si>
  <si>
    <t>Внешнее совмещение</t>
  </si>
  <si>
    <t>Преподаватель СПО</t>
  </si>
  <si>
    <t xml:space="preserve">с опытом </t>
  </si>
  <si>
    <t>инструктор методист</t>
  </si>
  <si>
    <t>тренер-преподаватель</t>
  </si>
</sst>
</file>

<file path=xl/styles.xml><?xml version="1.0" encoding="utf-8"?>
<styleSheet xmlns="http://schemas.openxmlformats.org/spreadsheetml/2006/main">
  <fonts count="12">
    <font>
      <sz val="11"/>
      <color theme="1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theme="1"/>
      <name val="Aptos Narrow"/>
      <family val="2"/>
      <charset val="204"/>
      <scheme val="minor"/>
    </font>
    <font>
      <u/>
      <sz val="10"/>
      <color theme="3" tint="0.249977111117893"/>
      <name val="Tahoma"/>
      <family val="2"/>
      <charset val="204"/>
    </font>
    <font>
      <sz val="10"/>
      <name val="Tahoma"/>
      <family val="2"/>
      <charset val="204"/>
    </font>
    <font>
      <sz val="10"/>
      <color rgb="FF252525"/>
      <name val="Tahoma"/>
      <family val="2"/>
      <charset val="204"/>
    </font>
    <font>
      <sz val="10"/>
      <color rgb="FF0F1115"/>
      <name val="Segoe UI"/>
      <family val="2"/>
      <charset val="204"/>
    </font>
    <font>
      <sz val="10"/>
      <color theme="1"/>
      <name val="Arial"/>
      <family val="2"/>
      <charset val="204"/>
    </font>
    <font>
      <u/>
      <sz val="10"/>
      <color theme="3" tint="0.249977111117893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 vertical="center" shrinkToFit="1" readingOrder="1"/>
    </xf>
    <xf numFmtId="49" fontId="4" fillId="2" borderId="1" xfId="0" applyNumberFormat="1" applyFont="1" applyFill="1" applyBorder="1" applyAlignment="1">
      <alignment horizontal="center" vertical="center" shrinkToFit="1" readingOrder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 vertical="center" wrapText="1" shrinkToFit="1" readingOrder="1"/>
    </xf>
    <xf numFmtId="0" fontId="6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2" fontId="2" fillId="0" borderId="7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2" fillId="4" borderId="1" xfId="0" applyFont="1" applyFill="1" applyBorder="1"/>
    <xf numFmtId="2" fontId="2" fillId="4" borderId="1" xfId="0" applyNumberFormat="1" applyFont="1" applyFill="1" applyBorder="1"/>
    <xf numFmtId="9" fontId="2" fillId="4" borderId="1" xfId="1" applyFont="1" applyFill="1" applyBorder="1"/>
    <xf numFmtId="0" fontId="2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 shrinkToFit="1" readingOrder="1"/>
    </xf>
    <xf numFmtId="49" fontId="3" fillId="3" borderId="4" xfId="0" applyNumberFormat="1" applyFont="1" applyFill="1" applyBorder="1" applyAlignment="1">
      <alignment horizontal="center" vertical="center" shrinkToFit="1" readingOrder="1"/>
    </xf>
    <xf numFmtId="0" fontId="3" fillId="0" borderId="5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 shrinkToFit="1" readingOrder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49" fontId="4" fillId="0" borderId="6" xfId="0" applyNumberFormat="1" applyFont="1" applyFill="1" applyBorder="1" applyAlignment="1">
      <alignment horizontal="center" vertical="center" wrapText="1" shrinkToFit="1" readingOrder="1"/>
    </xf>
    <xf numFmtId="49" fontId="4" fillId="0" borderId="3" xfId="0" applyNumberFormat="1" applyFont="1" applyFill="1" applyBorder="1" applyAlignment="1">
      <alignment horizontal="center" vertical="center" wrapText="1" shrinkToFit="1" readingOrder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shrinkToFit="1" readingOrder="1"/>
    </xf>
    <xf numFmtId="49" fontId="3" fillId="0" borderId="4" xfId="0" applyNumberFormat="1" applyFont="1" applyFill="1" applyBorder="1" applyAlignment="1">
      <alignment horizontal="center" vertical="center" shrinkToFit="1" readingOrder="1"/>
    </xf>
    <xf numFmtId="0" fontId="2" fillId="0" borderId="5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 shrinkToFit="1" readingOrder="1"/>
    </xf>
    <xf numFmtId="49" fontId="4" fillId="2" borderId="6" xfId="0" applyNumberFormat="1" applyFont="1" applyFill="1" applyBorder="1" applyAlignment="1">
      <alignment horizontal="center" vertical="center" wrapText="1" shrinkToFit="1" readingOrder="1"/>
    </xf>
    <xf numFmtId="49" fontId="4" fillId="2" borderId="3" xfId="0" applyNumberFormat="1" applyFont="1" applyFill="1" applyBorder="1" applyAlignment="1">
      <alignment horizontal="center" vertical="center" wrapText="1" shrinkToFit="1" readingOrder="1"/>
    </xf>
    <xf numFmtId="0" fontId="6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tabSelected="1" zoomScale="85" zoomScaleNormal="85" workbookViewId="0">
      <selection activeCell="D17" sqref="D17:D18"/>
    </sheetView>
  </sheetViews>
  <sheetFormatPr defaultRowHeight="14.25"/>
  <cols>
    <col min="1" max="1" width="6.375" customWidth="1"/>
    <col min="2" max="2" width="6.5" customWidth="1"/>
    <col min="3" max="3" width="13.125" customWidth="1"/>
    <col min="4" max="4" width="24.375" customWidth="1"/>
    <col min="5" max="5" width="9.125" customWidth="1"/>
    <col min="6" max="6" width="12.375" customWidth="1"/>
    <col min="7" max="7" width="8.25" customWidth="1"/>
    <col min="8" max="8" width="14.375" customWidth="1"/>
    <col min="9" max="9" width="11.875" customWidth="1"/>
    <col min="10" max="10" width="12.75" customWidth="1"/>
    <col min="11" max="12" width="15.625" customWidth="1"/>
    <col min="13" max="13" width="16.5" customWidth="1"/>
    <col min="14" max="14" width="18" customWidth="1"/>
  </cols>
  <sheetData>
    <row r="1" spans="1:14" ht="53.25" customHeight="1">
      <c r="A1" s="85" t="s">
        <v>49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4" ht="175.5" customHeight="1">
      <c r="A2" s="3" t="s">
        <v>0</v>
      </c>
      <c r="B2" s="92" t="s">
        <v>43</v>
      </c>
      <c r="C2" s="93"/>
      <c r="D2" s="7" t="s">
        <v>48</v>
      </c>
      <c r="E2" s="7" t="s">
        <v>50</v>
      </c>
      <c r="F2" s="7" t="s">
        <v>51</v>
      </c>
      <c r="G2" s="35" t="s">
        <v>52</v>
      </c>
      <c r="H2" s="7" t="s">
        <v>46</v>
      </c>
      <c r="I2" s="7" t="s">
        <v>44</v>
      </c>
      <c r="J2" s="7" t="s">
        <v>45</v>
      </c>
      <c r="K2" s="7" t="s">
        <v>47</v>
      </c>
      <c r="L2" s="8" t="s">
        <v>32</v>
      </c>
      <c r="M2" s="8" t="s">
        <v>33</v>
      </c>
      <c r="N2" s="8" t="s">
        <v>31</v>
      </c>
    </row>
    <row r="3" spans="1:14" ht="25.5" customHeight="1">
      <c r="A3" s="1">
        <v>3.4</v>
      </c>
      <c r="B3" s="5" t="s">
        <v>1</v>
      </c>
      <c r="C3" s="94" t="s">
        <v>35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6"/>
    </row>
    <row r="4" spans="1:14" ht="71.25" customHeight="1">
      <c r="A4" s="1">
        <v>3.4</v>
      </c>
      <c r="B4" s="4" t="s">
        <v>2</v>
      </c>
      <c r="C4" s="19" t="s">
        <v>10</v>
      </c>
      <c r="D4" s="9" t="s">
        <v>11</v>
      </c>
      <c r="E4" s="30" t="s">
        <v>55</v>
      </c>
      <c r="F4" s="32" t="s">
        <v>53</v>
      </c>
      <c r="G4" s="9">
        <v>25</v>
      </c>
      <c r="H4" s="9">
        <v>174</v>
      </c>
      <c r="I4" s="9">
        <v>122</v>
      </c>
      <c r="J4" s="10">
        <f>I4*100/720</f>
        <v>16.944444444444443</v>
      </c>
      <c r="K4" s="10">
        <f>I4/720</f>
        <v>0.16944444444444445</v>
      </c>
      <c r="L4" s="20"/>
      <c r="M4" s="21"/>
      <c r="N4" s="21"/>
    </row>
    <row r="5" spans="1:14" s="2" customFormat="1" ht="14.25" customHeight="1">
      <c r="A5" s="86">
        <v>3</v>
      </c>
      <c r="B5" s="88" t="s">
        <v>3</v>
      </c>
      <c r="C5" s="90" t="s">
        <v>12</v>
      </c>
      <c r="D5" s="39" t="s">
        <v>13</v>
      </c>
      <c r="E5" s="49" t="s">
        <v>55</v>
      </c>
      <c r="F5" s="49" t="s">
        <v>54</v>
      </c>
      <c r="G5" s="39">
        <v>1</v>
      </c>
      <c r="H5" s="39">
        <v>46</v>
      </c>
      <c r="I5" s="39">
        <v>34</v>
      </c>
      <c r="J5" s="55">
        <f>I5*100/720</f>
        <v>4.7222222222222223</v>
      </c>
      <c r="K5" s="55">
        <f t="shared" ref="K5:K9" si="0">I5/720</f>
        <v>4.7222222222222221E-2</v>
      </c>
      <c r="L5" s="53" t="s">
        <v>38</v>
      </c>
      <c r="M5" s="43" t="s">
        <v>57</v>
      </c>
      <c r="N5" s="45">
        <v>1</v>
      </c>
    </row>
    <row r="6" spans="1:14" s="2" customFormat="1" ht="48" customHeight="1">
      <c r="A6" s="87"/>
      <c r="B6" s="89"/>
      <c r="C6" s="91"/>
      <c r="D6" s="40"/>
      <c r="E6" s="50"/>
      <c r="F6" s="50"/>
      <c r="G6" s="40"/>
      <c r="H6" s="40"/>
      <c r="I6" s="40"/>
      <c r="J6" s="56"/>
      <c r="K6" s="56"/>
      <c r="L6" s="54"/>
      <c r="M6" s="44"/>
      <c r="N6" s="46"/>
    </row>
    <row r="7" spans="1:14" ht="19.5" customHeight="1">
      <c r="A7" s="62">
        <v>3</v>
      </c>
      <c r="B7" s="64" t="s">
        <v>14</v>
      </c>
      <c r="C7" s="72" t="s">
        <v>15</v>
      </c>
      <c r="D7" s="47" t="s">
        <v>20</v>
      </c>
      <c r="E7" s="49" t="s">
        <v>55</v>
      </c>
      <c r="F7" s="49" t="s">
        <v>53</v>
      </c>
      <c r="G7" s="47">
        <v>12</v>
      </c>
      <c r="H7" s="47">
        <v>49</v>
      </c>
      <c r="I7" s="39">
        <v>60</v>
      </c>
      <c r="J7" s="55">
        <f t="shared" ref="J7:J9" si="1">I7*100/720</f>
        <v>8.3333333333333339</v>
      </c>
      <c r="K7" s="55">
        <f t="shared" si="0"/>
        <v>8.3333333333333329E-2</v>
      </c>
      <c r="L7" s="53" t="s">
        <v>38</v>
      </c>
      <c r="M7" s="43" t="s">
        <v>58</v>
      </c>
      <c r="N7" s="45">
        <v>12</v>
      </c>
    </row>
    <row r="8" spans="1:14" ht="13.5" customHeight="1">
      <c r="A8" s="63"/>
      <c r="B8" s="71"/>
      <c r="C8" s="73"/>
      <c r="D8" s="48"/>
      <c r="E8" s="50"/>
      <c r="F8" s="50"/>
      <c r="G8" s="48"/>
      <c r="H8" s="48"/>
      <c r="I8" s="40"/>
      <c r="J8" s="56"/>
      <c r="K8" s="56"/>
      <c r="L8" s="54"/>
      <c r="M8" s="44"/>
      <c r="N8" s="46"/>
    </row>
    <row r="9" spans="1:14" ht="18" customHeight="1">
      <c r="A9" s="62">
        <v>3</v>
      </c>
      <c r="B9" s="71"/>
      <c r="C9" s="73"/>
      <c r="D9" s="39" t="s">
        <v>13</v>
      </c>
      <c r="E9" s="49" t="s">
        <v>55</v>
      </c>
      <c r="F9" s="49" t="s">
        <v>54</v>
      </c>
      <c r="G9" s="39">
        <v>1</v>
      </c>
      <c r="H9" s="39">
        <v>59</v>
      </c>
      <c r="I9" s="39">
        <v>72</v>
      </c>
      <c r="J9" s="55">
        <f t="shared" si="1"/>
        <v>10</v>
      </c>
      <c r="K9" s="55">
        <f t="shared" si="0"/>
        <v>0.1</v>
      </c>
      <c r="L9" s="53" t="s">
        <v>38</v>
      </c>
      <c r="M9" s="43" t="s">
        <v>57</v>
      </c>
      <c r="N9" s="45">
        <v>1</v>
      </c>
    </row>
    <row r="10" spans="1:14" ht="9.75" customHeight="1">
      <c r="A10" s="63"/>
      <c r="B10" s="65"/>
      <c r="C10" s="74"/>
      <c r="D10" s="40"/>
      <c r="E10" s="50"/>
      <c r="F10" s="50"/>
      <c r="G10" s="40"/>
      <c r="H10" s="40"/>
      <c r="I10" s="40"/>
      <c r="J10" s="56"/>
      <c r="K10" s="56"/>
      <c r="L10" s="54"/>
      <c r="M10" s="44"/>
      <c r="N10" s="46"/>
    </row>
    <row r="11" spans="1:14" ht="17.25" customHeight="1">
      <c r="A11" s="62">
        <v>4</v>
      </c>
      <c r="B11" s="64" t="s">
        <v>16</v>
      </c>
      <c r="C11" s="66" t="s">
        <v>21</v>
      </c>
      <c r="D11" s="47" t="s">
        <v>20</v>
      </c>
      <c r="E11" s="49" t="s">
        <v>55</v>
      </c>
      <c r="F11" s="49" t="s">
        <v>53</v>
      </c>
      <c r="G11" s="47">
        <v>12</v>
      </c>
      <c r="H11" s="47">
        <v>33</v>
      </c>
      <c r="I11" s="39">
        <v>40</v>
      </c>
      <c r="J11" s="55">
        <f t="shared" ref="J11:J35" si="2">I11*100/720</f>
        <v>5.5555555555555554</v>
      </c>
      <c r="K11" s="55">
        <f t="shared" ref="K11:K35" si="3">I11/720</f>
        <v>5.5555555555555552E-2</v>
      </c>
      <c r="L11" s="53" t="s">
        <v>38</v>
      </c>
      <c r="M11" s="43" t="s">
        <v>58</v>
      </c>
      <c r="N11" s="45">
        <v>12</v>
      </c>
    </row>
    <row r="12" spans="1:14" ht="18.75" customHeight="1">
      <c r="A12" s="63"/>
      <c r="B12" s="71"/>
      <c r="C12" s="75"/>
      <c r="D12" s="48"/>
      <c r="E12" s="50"/>
      <c r="F12" s="50"/>
      <c r="G12" s="48"/>
      <c r="H12" s="48"/>
      <c r="I12" s="40"/>
      <c r="J12" s="56"/>
      <c r="K12" s="56"/>
      <c r="L12" s="54"/>
      <c r="M12" s="44"/>
      <c r="N12" s="46"/>
    </row>
    <row r="13" spans="1:14" ht="18" customHeight="1">
      <c r="A13" s="62">
        <v>4</v>
      </c>
      <c r="B13" s="71"/>
      <c r="C13" s="75"/>
      <c r="D13" s="39" t="s">
        <v>13</v>
      </c>
      <c r="E13" s="49" t="s">
        <v>55</v>
      </c>
      <c r="F13" s="49" t="s">
        <v>54</v>
      </c>
      <c r="G13" s="39">
        <v>1</v>
      </c>
      <c r="H13" s="39">
        <v>39</v>
      </c>
      <c r="I13" s="39">
        <v>48</v>
      </c>
      <c r="J13" s="55">
        <f t="shared" si="2"/>
        <v>6.666666666666667</v>
      </c>
      <c r="K13" s="55">
        <f t="shared" si="3"/>
        <v>6.6666666666666666E-2</v>
      </c>
      <c r="L13" s="53" t="s">
        <v>38</v>
      </c>
      <c r="M13" s="43" t="s">
        <v>57</v>
      </c>
      <c r="N13" s="45">
        <v>1</v>
      </c>
    </row>
    <row r="14" spans="1:14">
      <c r="A14" s="63"/>
      <c r="B14" s="65"/>
      <c r="C14" s="67"/>
      <c r="D14" s="40"/>
      <c r="E14" s="50"/>
      <c r="F14" s="50"/>
      <c r="G14" s="40"/>
      <c r="H14" s="40"/>
      <c r="I14" s="40"/>
      <c r="J14" s="56"/>
      <c r="K14" s="56"/>
      <c r="L14" s="54"/>
      <c r="M14" s="44"/>
      <c r="N14" s="46"/>
    </row>
    <row r="15" spans="1:14" ht="25.5" customHeight="1">
      <c r="A15" s="1" t="s">
        <v>29</v>
      </c>
      <c r="B15" s="5" t="s">
        <v>4</v>
      </c>
      <c r="C15" s="11"/>
      <c r="D15" s="79" t="s">
        <v>36</v>
      </c>
      <c r="E15" s="79"/>
      <c r="F15" s="79"/>
      <c r="G15" s="79"/>
      <c r="H15" s="79"/>
      <c r="I15" s="79"/>
      <c r="J15" s="79"/>
      <c r="K15" s="79"/>
      <c r="L15" s="79"/>
      <c r="M15" s="79"/>
      <c r="N15" s="80"/>
    </row>
    <row r="16" spans="1:14" ht="117.75" customHeight="1">
      <c r="A16" s="1">
        <v>5.6</v>
      </c>
      <c r="B16" s="4" t="s">
        <v>5</v>
      </c>
      <c r="C16" s="13" t="s">
        <v>17</v>
      </c>
      <c r="D16" s="12" t="s">
        <v>18</v>
      </c>
      <c r="E16" s="31" t="s">
        <v>55</v>
      </c>
      <c r="F16" s="33" t="s">
        <v>53</v>
      </c>
      <c r="G16" s="34">
        <v>31</v>
      </c>
      <c r="H16" s="13">
        <v>160</v>
      </c>
      <c r="I16" s="14">
        <v>112</v>
      </c>
      <c r="J16" s="15">
        <f t="shared" si="2"/>
        <v>15.555555555555555</v>
      </c>
      <c r="K16" s="15">
        <f t="shared" si="3"/>
        <v>0.15555555555555556</v>
      </c>
      <c r="L16" s="22"/>
      <c r="M16" s="23"/>
      <c r="N16" s="23"/>
    </row>
    <row r="17" spans="1:14" ht="16.5" customHeight="1">
      <c r="A17" s="62">
        <v>6</v>
      </c>
      <c r="B17" s="64" t="s">
        <v>19</v>
      </c>
      <c r="C17" s="72" t="s">
        <v>15</v>
      </c>
      <c r="D17" s="68" t="s">
        <v>20</v>
      </c>
      <c r="E17" s="60" t="s">
        <v>55</v>
      </c>
      <c r="F17" s="60" t="s">
        <v>54</v>
      </c>
      <c r="G17" s="51">
        <v>12</v>
      </c>
      <c r="H17" s="39">
        <v>39</v>
      </c>
      <c r="I17" s="39">
        <v>48</v>
      </c>
      <c r="J17" s="55">
        <f t="shared" ref="J17" si="4">I17*100/720</f>
        <v>6.666666666666667</v>
      </c>
      <c r="K17" s="55">
        <f t="shared" ref="K17:K21" si="5">I17/720</f>
        <v>6.6666666666666666E-2</v>
      </c>
      <c r="L17" s="53" t="s">
        <v>38</v>
      </c>
      <c r="M17" s="43" t="s">
        <v>58</v>
      </c>
      <c r="N17" s="45">
        <v>12</v>
      </c>
    </row>
    <row r="18" spans="1:14" ht="12.75" customHeight="1">
      <c r="A18" s="63"/>
      <c r="B18" s="71"/>
      <c r="C18" s="73"/>
      <c r="D18" s="69"/>
      <c r="E18" s="61"/>
      <c r="F18" s="61"/>
      <c r="G18" s="52"/>
      <c r="H18" s="40"/>
      <c r="I18" s="40"/>
      <c r="J18" s="56"/>
      <c r="K18" s="56"/>
      <c r="L18" s="54"/>
      <c r="M18" s="44"/>
      <c r="N18" s="46"/>
    </row>
    <row r="19" spans="1:14" ht="12.75" customHeight="1">
      <c r="A19" s="62">
        <v>6</v>
      </c>
      <c r="B19" s="71"/>
      <c r="C19" s="73"/>
      <c r="D19" s="60" t="s">
        <v>34</v>
      </c>
      <c r="E19" s="60" t="s">
        <v>55</v>
      </c>
      <c r="F19" s="60" t="s">
        <v>53</v>
      </c>
      <c r="G19" s="76">
        <v>37</v>
      </c>
      <c r="H19" s="49">
        <v>33</v>
      </c>
      <c r="I19" s="39">
        <v>40</v>
      </c>
      <c r="J19" s="55">
        <f t="shared" ref="J19" si="6">I19*100/720</f>
        <v>5.5555555555555554</v>
      </c>
      <c r="K19" s="55">
        <f t="shared" ref="K19" si="7">I19/720</f>
        <v>5.5555555555555552E-2</v>
      </c>
      <c r="L19" s="41" t="s">
        <v>39</v>
      </c>
      <c r="M19" s="43" t="s">
        <v>42</v>
      </c>
      <c r="N19" s="45">
        <v>16</v>
      </c>
    </row>
    <row r="20" spans="1:14" ht="36" customHeight="1">
      <c r="A20" s="63"/>
      <c r="B20" s="65"/>
      <c r="C20" s="74"/>
      <c r="D20" s="61"/>
      <c r="E20" s="61"/>
      <c r="F20" s="61"/>
      <c r="G20" s="77"/>
      <c r="H20" s="50"/>
      <c r="I20" s="40"/>
      <c r="J20" s="56"/>
      <c r="K20" s="56"/>
      <c r="L20" s="42"/>
      <c r="M20" s="44"/>
      <c r="N20" s="46"/>
    </row>
    <row r="21" spans="1:14" ht="30.75" customHeight="1">
      <c r="A21" s="62">
        <v>8</v>
      </c>
      <c r="B21" s="64" t="s">
        <v>22</v>
      </c>
      <c r="C21" s="66" t="s">
        <v>21</v>
      </c>
      <c r="D21" s="68" t="s">
        <v>20</v>
      </c>
      <c r="E21" s="60" t="s">
        <v>55</v>
      </c>
      <c r="F21" s="60" t="s">
        <v>54</v>
      </c>
      <c r="G21" s="51">
        <v>12</v>
      </c>
      <c r="H21" s="39">
        <v>157</v>
      </c>
      <c r="I21" s="39">
        <v>192</v>
      </c>
      <c r="J21" s="55">
        <f>I21*100/720</f>
        <v>26.666666666666668</v>
      </c>
      <c r="K21" s="55">
        <f t="shared" si="5"/>
        <v>0.26666666666666666</v>
      </c>
      <c r="L21" s="53" t="s">
        <v>38</v>
      </c>
      <c r="M21" s="43" t="s">
        <v>58</v>
      </c>
      <c r="N21" s="45">
        <v>12</v>
      </c>
    </row>
    <row r="22" spans="1:14" ht="14.25" hidden="1" customHeight="1">
      <c r="A22" s="70"/>
      <c r="B22" s="71"/>
      <c r="C22" s="75"/>
      <c r="D22" s="69"/>
      <c r="E22" s="97"/>
      <c r="F22" s="97"/>
      <c r="G22" s="98"/>
      <c r="H22" s="99"/>
      <c r="I22" s="40"/>
      <c r="J22" s="56"/>
      <c r="K22" s="56"/>
      <c r="L22" s="59"/>
      <c r="M22" s="57"/>
      <c r="N22" s="58"/>
    </row>
    <row r="23" spans="1:14" ht="3" customHeight="1">
      <c r="A23" s="63"/>
      <c r="B23" s="71"/>
      <c r="C23" s="75"/>
      <c r="D23" s="16"/>
      <c r="E23" s="61"/>
      <c r="F23" s="61"/>
      <c r="G23" s="52"/>
      <c r="H23" s="40"/>
      <c r="I23" s="17"/>
      <c r="J23" s="18"/>
      <c r="K23" s="18"/>
      <c r="L23" s="54"/>
      <c r="M23" s="44"/>
      <c r="N23" s="46"/>
    </row>
    <row r="24" spans="1:14">
      <c r="A24" s="62">
        <v>8</v>
      </c>
      <c r="B24" s="71"/>
      <c r="C24" s="75"/>
      <c r="D24" s="60" t="s">
        <v>34</v>
      </c>
      <c r="E24" s="60" t="s">
        <v>55</v>
      </c>
      <c r="F24" s="60" t="s">
        <v>53</v>
      </c>
      <c r="G24" s="76">
        <v>37</v>
      </c>
      <c r="H24" s="49">
        <v>131</v>
      </c>
      <c r="I24" s="39">
        <v>160</v>
      </c>
      <c r="J24" s="55">
        <f t="shared" ref="J24" si="8">I24*100/720</f>
        <v>22.222222222222221</v>
      </c>
      <c r="K24" s="55">
        <f t="shared" ref="K24" si="9">I24/720</f>
        <v>0.22222222222222221</v>
      </c>
      <c r="L24" s="41" t="s">
        <v>39</v>
      </c>
      <c r="M24" s="43" t="s">
        <v>42</v>
      </c>
      <c r="N24" s="45">
        <v>16</v>
      </c>
    </row>
    <row r="25" spans="1:14">
      <c r="A25" s="63"/>
      <c r="B25" s="65"/>
      <c r="C25" s="67"/>
      <c r="D25" s="61"/>
      <c r="E25" s="61"/>
      <c r="F25" s="61"/>
      <c r="G25" s="77"/>
      <c r="H25" s="50"/>
      <c r="I25" s="40"/>
      <c r="J25" s="56"/>
      <c r="K25" s="56"/>
      <c r="L25" s="42"/>
      <c r="M25" s="44"/>
      <c r="N25" s="46"/>
    </row>
    <row r="26" spans="1:14">
      <c r="A26" s="1" t="s">
        <v>30</v>
      </c>
      <c r="B26" s="5" t="s">
        <v>23</v>
      </c>
      <c r="C26" s="84" t="s">
        <v>37</v>
      </c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80"/>
    </row>
    <row r="27" spans="1:14" ht="27" customHeight="1">
      <c r="A27" s="62">
        <v>5</v>
      </c>
      <c r="B27" s="64" t="s">
        <v>6</v>
      </c>
      <c r="C27" s="66" t="s">
        <v>24</v>
      </c>
      <c r="D27" s="60" t="s">
        <v>34</v>
      </c>
      <c r="E27" s="60" t="s">
        <v>55</v>
      </c>
      <c r="F27" s="60" t="s">
        <v>53</v>
      </c>
      <c r="G27" s="76">
        <v>37</v>
      </c>
      <c r="H27" s="49">
        <v>128</v>
      </c>
      <c r="I27" s="39">
        <v>90</v>
      </c>
      <c r="J27" s="55">
        <f t="shared" si="2"/>
        <v>12.5</v>
      </c>
      <c r="K27" s="55">
        <f t="shared" si="3"/>
        <v>0.125</v>
      </c>
      <c r="L27" s="41" t="s">
        <v>39</v>
      </c>
      <c r="M27" s="43" t="s">
        <v>42</v>
      </c>
      <c r="N27" s="45">
        <v>16</v>
      </c>
    </row>
    <row r="28" spans="1:14" ht="30" customHeight="1">
      <c r="A28" s="63"/>
      <c r="B28" s="65"/>
      <c r="C28" s="67"/>
      <c r="D28" s="61"/>
      <c r="E28" s="61"/>
      <c r="F28" s="61"/>
      <c r="G28" s="77"/>
      <c r="H28" s="50"/>
      <c r="I28" s="40"/>
      <c r="J28" s="56"/>
      <c r="K28" s="56"/>
      <c r="L28" s="42"/>
      <c r="M28" s="44"/>
      <c r="N28" s="46"/>
    </row>
    <row r="29" spans="1:14" ht="14.25" customHeight="1">
      <c r="A29" s="62">
        <v>6</v>
      </c>
      <c r="B29" s="64" t="s">
        <v>7</v>
      </c>
      <c r="C29" s="66" t="s">
        <v>25</v>
      </c>
      <c r="D29" s="68" t="s">
        <v>26</v>
      </c>
      <c r="E29" s="60" t="s">
        <v>55</v>
      </c>
      <c r="F29" s="60" t="s">
        <v>53</v>
      </c>
      <c r="G29" s="51">
        <v>10</v>
      </c>
      <c r="H29" s="51">
        <v>32</v>
      </c>
      <c r="I29" s="39">
        <v>24</v>
      </c>
      <c r="J29" s="55">
        <f t="shared" ref="J29:J33" si="10">I29*100/720</f>
        <v>3.3333333333333335</v>
      </c>
      <c r="K29" s="55">
        <f t="shared" ref="K29:K33" si="11">I29/720</f>
        <v>3.3333333333333333E-2</v>
      </c>
      <c r="L29" s="53" t="s">
        <v>40</v>
      </c>
      <c r="M29" s="45" t="s">
        <v>41</v>
      </c>
      <c r="N29" s="45">
        <v>10</v>
      </c>
    </row>
    <row r="30" spans="1:14" ht="81.75" customHeight="1">
      <c r="A30" s="63"/>
      <c r="B30" s="65"/>
      <c r="C30" s="67"/>
      <c r="D30" s="69"/>
      <c r="E30" s="61"/>
      <c r="F30" s="61"/>
      <c r="G30" s="52"/>
      <c r="H30" s="52"/>
      <c r="I30" s="40"/>
      <c r="J30" s="56"/>
      <c r="K30" s="56"/>
      <c r="L30" s="54"/>
      <c r="M30" s="46"/>
      <c r="N30" s="46"/>
    </row>
    <row r="31" spans="1:14" ht="14.25" customHeight="1">
      <c r="A31" s="62">
        <v>6</v>
      </c>
      <c r="B31" s="64" t="s">
        <v>27</v>
      </c>
      <c r="C31" s="72" t="s">
        <v>15</v>
      </c>
      <c r="D31" s="68" t="s">
        <v>26</v>
      </c>
      <c r="E31" s="60" t="s">
        <v>55</v>
      </c>
      <c r="F31" s="60" t="s">
        <v>53</v>
      </c>
      <c r="G31" s="51">
        <v>10</v>
      </c>
      <c r="H31" s="51">
        <v>59</v>
      </c>
      <c r="I31" s="39">
        <v>72</v>
      </c>
      <c r="J31" s="55">
        <f t="shared" si="10"/>
        <v>10</v>
      </c>
      <c r="K31" s="55">
        <f t="shared" si="11"/>
        <v>0.1</v>
      </c>
      <c r="L31" s="53" t="s">
        <v>40</v>
      </c>
      <c r="M31" s="45" t="s">
        <v>41</v>
      </c>
      <c r="N31" s="45">
        <v>10</v>
      </c>
    </row>
    <row r="32" spans="1:14" ht="17.25" customHeight="1">
      <c r="A32" s="63"/>
      <c r="B32" s="71"/>
      <c r="C32" s="73"/>
      <c r="D32" s="69"/>
      <c r="E32" s="61"/>
      <c r="F32" s="61"/>
      <c r="G32" s="52"/>
      <c r="H32" s="52"/>
      <c r="I32" s="40"/>
      <c r="J32" s="56"/>
      <c r="K32" s="56"/>
      <c r="L32" s="54"/>
      <c r="M32" s="46"/>
      <c r="N32" s="46"/>
    </row>
    <row r="33" spans="1:14" ht="12" customHeight="1">
      <c r="A33" s="62">
        <v>6</v>
      </c>
      <c r="B33" s="71"/>
      <c r="C33" s="73"/>
      <c r="D33" s="60" t="s">
        <v>34</v>
      </c>
      <c r="E33" s="60" t="s">
        <v>55</v>
      </c>
      <c r="F33" s="60" t="s">
        <v>53</v>
      </c>
      <c r="G33" s="76">
        <v>37</v>
      </c>
      <c r="H33" s="49">
        <v>49</v>
      </c>
      <c r="I33" s="39">
        <v>60</v>
      </c>
      <c r="J33" s="55">
        <f t="shared" si="10"/>
        <v>8.3333333333333339</v>
      </c>
      <c r="K33" s="55">
        <f t="shared" si="11"/>
        <v>8.3333333333333329E-2</v>
      </c>
      <c r="L33" s="41" t="s">
        <v>39</v>
      </c>
      <c r="M33" s="43" t="s">
        <v>42</v>
      </c>
      <c r="N33" s="45">
        <v>16</v>
      </c>
    </row>
    <row r="34" spans="1:14" ht="25.5" customHeight="1">
      <c r="A34" s="63"/>
      <c r="B34" s="65"/>
      <c r="C34" s="74"/>
      <c r="D34" s="61"/>
      <c r="E34" s="61"/>
      <c r="F34" s="61"/>
      <c r="G34" s="77"/>
      <c r="H34" s="50"/>
      <c r="I34" s="40"/>
      <c r="J34" s="56"/>
      <c r="K34" s="56"/>
      <c r="L34" s="42"/>
      <c r="M34" s="44"/>
      <c r="N34" s="46"/>
    </row>
    <row r="35" spans="1:14" ht="16.5" customHeight="1">
      <c r="A35" s="62">
        <v>7</v>
      </c>
      <c r="B35" s="81" t="s">
        <v>28</v>
      </c>
      <c r="C35" s="66" t="s">
        <v>21</v>
      </c>
      <c r="D35" s="68" t="s">
        <v>26</v>
      </c>
      <c r="E35" s="60" t="s">
        <v>55</v>
      </c>
      <c r="F35" s="60" t="s">
        <v>53</v>
      </c>
      <c r="G35" s="51">
        <v>10</v>
      </c>
      <c r="H35" s="51">
        <v>157</v>
      </c>
      <c r="I35" s="39">
        <v>192</v>
      </c>
      <c r="J35" s="55">
        <f t="shared" si="2"/>
        <v>26.666666666666668</v>
      </c>
      <c r="K35" s="55">
        <f t="shared" si="3"/>
        <v>0.26666666666666666</v>
      </c>
      <c r="L35" s="53" t="s">
        <v>40</v>
      </c>
      <c r="M35" s="45" t="s">
        <v>41</v>
      </c>
      <c r="N35" s="45">
        <v>10</v>
      </c>
    </row>
    <row r="36" spans="1:14">
      <c r="A36" s="63"/>
      <c r="B36" s="82"/>
      <c r="C36" s="75"/>
      <c r="D36" s="69"/>
      <c r="E36" s="61"/>
      <c r="F36" s="61"/>
      <c r="G36" s="52"/>
      <c r="H36" s="52"/>
      <c r="I36" s="40"/>
      <c r="J36" s="56"/>
      <c r="K36" s="56"/>
      <c r="L36" s="54"/>
      <c r="M36" s="46"/>
      <c r="N36" s="46"/>
    </row>
    <row r="37" spans="1:14" ht="14.25" customHeight="1">
      <c r="A37" s="62">
        <v>7</v>
      </c>
      <c r="B37" s="82"/>
      <c r="C37" s="75"/>
      <c r="D37" s="60" t="s">
        <v>34</v>
      </c>
      <c r="E37" s="60" t="s">
        <v>55</v>
      </c>
      <c r="F37" s="60" t="s">
        <v>53</v>
      </c>
      <c r="G37" s="76">
        <v>37</v>
      </c>
      <c r="H37" s="49">
        <v>131</v>
      </c>
      <c r="I37" s="39">
        <v>160</v>
      </c>
      <c r="J37" s="55">
        <f t="shared" ref="J37" si="12">I37*100/720</f>
        <v>22.222222222222221</v>
      </c>
      <c r="K37" s="55">
        <f t="shared" ref="K37" si="13">I37/720</f>
        <v>0.22222222222222221</v>
      </c>
      <c r="L37" s="41" t="s">
        <v>39</v>
      </c>
      <c r="M37" s="43" t="s">
        <v>42</v>
      </c>
      <c r="N37" s="45">
        <v>16</v>
      </c>
    </row>
    <row r="38" spans="1:14" ht="25.5" customHeight="1">
      <c r="A38" s="63"/>
      <c r="B38" s="83"/>
      <c r="C38" s="67"/>
      <c r="D38" s="61"/>
      <c r="E38" s="61"/>
      <c r="F38" s="61"/>
      <c r="G38" s="77"/>
      <c r="H38" s="50"/>
      <c r="I38" s="40"/>
      <c r="J38" s="56"/>
      <c r="K38" s="56"/>
      <c r="L38" s="42"/>
      <c r="M38" s="44"/>
      <c r="N38" s="46"/>
    </row>
    <row r="39" spans="1:14">
      <c r="A39" s="24"/>
      <c r="B39" s="24"/>
      <c r="C39" s="24"/>
      <c r="D39" s="24"/>
      <c r="E39" s="24"/>
      <c r="F39" s="24"/>
      <c r="G39" s="24"/>
      <c r="H39" s="24"/>
      <c r="I39" s="25" t="s">
        <v>8</v>
      </c>
      <c r="J39" s="26">
        <f>SUM(J4:J38)</f>
        <v>211.94444444444446</v>
      </c>
      <c r="K39" s="27">
        <f>SUM(K4:K38)</f>
        <v>2.1194444444444445</v>
      </c>
      <c r="L39" s="28"/>
      <c r="M39" s="28"/>
      <c r="N39" s="28"/>
    </row>
    <row r="40" spans="1:14">
      <c r="A40" s="24"/>
      <c r="B40" s="24"/>
      <c r="C40" s="24"/>
      <c r="D40" s="24"/>
      <c r="E40" s="24"/>
      <c r="F40" s="24"/>
      <c r="G40" s="24"/>
      <c r="H40" s="24"/>
      <c r="I40" s="36" t="s">
        <v>56</v>
      </c>
      <c r="J40" s="37">
        <f>J5++J7+J9+J11+J13+J17+J19+J21+J24+J27+J29+J31+J33+J35+J37</f>
        <v>179.44444444444443</v>
      </c>
      <c r="K40" s="37">
        <f>K5+K7+K9+K11+K13+K17+K19+K21+K24+K27+K29+K31+K33+K35+K37</f>
        <v>1.7944444444444447</v>
      </c>
      <c r="L40" s="28"/>
      <c r="M40" s="28"/>
      <c r="N40" s="28"/>
    </row>
    <row r="41" spans="1:14">
      <c r="A41" s="24"/>
      <c r="B41" s="24"/>
      <c r="C41" s="24"/>
      <c r="D41" s="24"/>
      <c r="E41" s="24"/>
      <c r="F41" s="24"/>
      <c r="G41" s="24"/>
      <c r="H41" s="24"/>
      <c r="I41" s="36" t="s">
        <v>9</v>
      </c>
      <c r="J41" s="38">
        <f>J40/J39</f>
        <v>0.84665792922673644</v>
      </c>
      <c r="K41" s="38">
        <f>K40/K39</f>
        <v>0.84665792922673666</v>
      </c>
      <c r="L41" s="28"/>
      <c r="M41" s="28"/>
      <c r="N41" s="28"/>
    </row>
    <row r="43" spans="1:14">
      <c r="A43" s="78"/>
      <c r="B43" s="78"/>
      <c r="C43" s="78"/>
      <c r="D43" s="78"/>
      <c r="E43" s="29"/>
      <c r="F43" s="29"/>
      <c r="G43" s="29"/>
      <c r="H43" s="6"/>
    </row>
  </sheetData>
  <mergeCells count="204">
    <mergeCell ref="H21:H23"/>
    <mergeCell ref="E31:E32"/>
    <mergeCell ref="E33:E34"/>
    <mergeCell ref="E35:E36"/>
    <mergeCell ref="E37:E38"/>
    <mergeCell ref="F27:F28"/>
    <mergeCell ref="F29:F30"/>
    <mergeCell ref="F31:F32"/>
    <mergeCell ref="F33:F34"/>
    <mergeCell ref="F35:F36"/>
    <mergeCell ref="F37:F38"/>
    <mergeCell ref="E24:E25"/>
    <mergeCell ref="G24:G25"/>
    <mergeCell ref="F24:F25"/>
    <mergeCell ref="E27:E28"/>
    <mergeCell ref="E29:E30"/>
    <mergeCell ref="G27:G28"/>
    <mergeCell ref="G29:G30"/>
    <mergeCell ref="G31:G32"/>
    <mergeCell ref="G33:G34"/>
    <mergeCell ref="G35:G36"/>
    <mergeCell ref="G5:G6"/>
    <mergeCell ref="G7:G8"/>
    <mergeCell ref="G9:G10"/>
    <mergeCell ref="G11:G12"/>
    <mergeCell ref="G13:G14"/>
    <mergeCell ref="E17:E18"/>
    <mergeCell ref="E19:E20"/>
    <mergeCell ref="E21:E23"/>
    <mergeCell ref="F21:F23"/>
    <mergeCell ref="E5:E6"/>
    <mergeCell ref="E7:E8"/>
    <mergeCell ref="E9:E10"/>
    <mergeCell ref="E11:E12"/>
    <mergeCell ref="E13:E14"/>
    <mergeCell ref="F5:F6"/>
    <mergeCell ref="F7:F8"/>
    <mergeCell ref="F9:F10"/>
    <mergeCell ref="F11:F12"/>
    <mergeCell ref="F13:F14"/>
    <mergeCell ref="F17:F18"/>
    <mergeCell ref="F19:F20"/>
    <mergeCell ref="G19:G20"/>
    <mergeCell ref="G17:G18"/>
    <mergeCell ref="G21:G23"/>
    <mergeCell ref="A1:N1"/>
    <mergeCell ref="J7:J8"/>
    <mergeCell ref="K7:K8"/>
    <mergeCell ref="D11:D12"/>
    <mergeCell ref="I11:I12"/>
    <mergeCell ref="J11:J12"/>
    <mergeCell ref="K11:K12"/>
    <mergeCell ref="A5:A6"/>
    <mergeCell ref="B5:B6"/>
    <mergeCell ref="B7:B10"/>
    <mergeCell ref="C7:C10"/>
    <mergeCell ref="C5:C6"/>
    <mergeCell ref="A7:A8"/>
    <mergeCell ref="A9:A10"/>
    <mergeCell ref="B2:C2"/>
    <mergeCell ref="B11:B14"/>
    <mergeCell ref="C3:N3"/>
    <mergeCell ref="D5:D6"/>
    <mergeCell ref="I5:I6"/>
    <mergeCell ref="J5:J6"/>
    <mergeCell ref="K5:K6"/>
    <mergeCell ref="A11:A12"/>
    <mergeCell ref="L5:L6"/>
    <mergeCell ref="M5:M6"/>
    <mergeCell ref="A35:A36"/>
    <mergeCell ref="A31:A32"/>
    <mergeCell ref="A24:A25"/>
    <mergeCell ref="C26:N26"/>
    <mergeCell ref="D7:D8"/>
    <mergeCell ref="I7:I8"/>
    <mergeCell ref="I13:I14"/>
    <mergeCell ref="J13:J14"/>
    <mergeCell ref="C11:C14"/>
    <mergeCell ref="I19:I20"/>
    <mergeCell ref="J19:J20"/>
    <mergeCell ref="K19:K20"/>
    <mergeCell ref="J17:J18"/>
    <mergeCell ref="J24:J25"/>
    <mergeCell ref="L11:L12"/>
    <mergeCell ref="M11:M12"/>
    <mergeCell ref="N11:N12"/>
    <mergeCell ref="L9:L10"/>
    <mergeCell ref="M9:M10"/>
    <mergeCell ref="N9:N10"/>
    <mergeCell ref="D31:D32"/>
    <mergeCell ref="I31:I32"/>
    <mergeCell ref="J31:J32"/>
    <mergeCell ref="K31:K32"/>
    <mergeCell ref="A43:D43"/>
    <mergeCell ref="A13:A14"/>
    <mergeCell ref="K21:K22"/>
    <mergeCell ref="K24:K25"/>
    <mergeCell ref="B27:B28"/>
    <mergeCell ref="I27:I28"/>
    <mergeCell ref="J27:J28"/>
    <mergeCell ref="K27:K28"/>
    <mergeCell ref="B21:B25"/>
    <mergeCell ref="C21:C25"/>
    <mergeCell ref="D21:D22"/>
    <mergeCell ref="D24:D25"/>
    <mergeCell ref="I21:I22"/>
    <mergeCell ref="I24:I25"/>
    <mergeCell ref="A27:A28"/>
    <mergeCell ref="D15:N15"/>
    <mergeCell ref="A37:A38"/>
    <mergeCell ref="A33:A34"/>
    <mergeCell ref="B31:B34"/>
    <mergeCell ref="C31:C34"/>
    <mergeCell ref="I33:I34"/>
    <mergeCell ref="J33:J34"/>
    <mergeCell ref="K33:K34"/>
    <mergeCell ref="B35:B38"/>
    <mergeCell ref="C35:C38"/>
    <mergeCell ref="D35:D36"/>
    <mergeCell ref="D37:D38"/>
    <mergeCell ref="I35:I36"/>
    <mergeCell ref="I37:I38"/>
    <mergeCell ref="J35:J36"/>
    <mergeCell ref="J37:J38"/>
    <mergeCell ref="K35:K36"/>
    <mergeCell ref="K37:K38"/>
    <mergeCell ref="H37:H38"/>
    <mergeCell ref="G37:G38"/>
    <mergeCell ref="D33:D34"/>
    <mergeCell ref="A29:A30"/>
    <mergeCell ref="B29:B30"/>
    <mergeCell ref="C29:C30"/>
    <mergeCell ref="D29:D30"/>
    <mergeCell ref="I29:I30"/>
    <mergeCell ref="K17:K18"/>
    <mergeCell ref="K13:K14"/>
    <mergeCell ref="J9:J10"/>
    <mergeCell ref="K9:K10"/>
    <mergeCell ref="D9:D10"/>
    <mergeCell ref="I9:I10"/>
    <mergeCell ref="D13:D14"/>
    <mergeCell ref="A19:A20"/>
    <mergeCell ref="A21:A23"/>
    <mergeCell ref="B17:B20"/>
    <mergeCell ref="C17:C20"/>
    <mergeCell ref="D19:D20"/>
    <mergeCell ref="A17:A18"/>
    <mergeCell ref="D17:D18"/>
    <mergeCell ref="J21:J22"/>
    <mergeCell ref="C27:C28"/>
    <mergeCell ref="D27:D28"/>
    <mergeCell ref="J29:J30"/>
    <mergeCell ref="K29:K30"/>
    <mergeCell ref="N5:N6"/>
    <mergeCell ref="L7:L8"/>
    <mergeCell ref="M7:M8"/>
    <mergeCell ref="N7:N8"/>
    <mergeCell ref="L19:L20"/>
    <mergeCell ref="M19:M20"/>
    <mergeCell ref="N19:N20"/>
    <mergeCell ref="M21:M23"/>
    <mergeCell ref="N21:N23"/>
    <mergeCell ref="L21:L23"/>
    <mergeCell ref="L13:L14"/>
    <mergeCell ref="M13:M14"/>
    <mergeCell ref="N13:N14"/>
    <mergeCell ref="L17:L18"/>
    <mergeCell ref="M17:M18"/>
    <mergeCell ref="N17:N18"/>
    <mergeCell ref="N29:N30"/>
    <mergeCell ref="M29:M30"/>
    <mergeCell ref="L31:L32"/>
    <mergeCell ref="M31:M32"/>
    <mergeCell ref="N31:N32"/>
    <mergeCell ref="L24:L25"/>
    <mergeCell ref="M24:M25"/>
    <mergeCell ref="N24:N25"/>
    <mergeCell ref="L27:L28"/>
    <mergeCell ref="M27:M28"/>
    <mergeCell ref="N27:N28"/>
    <mergeCell ref="I17:I18"/>
    <mergeCell ref="L37:L38"/>
    <mergeCell ref="M37:M38"/>
    <mergeCell ref="N37:N38"/>
    <mergeCell ref="H5:H6"/>
    <mergeCell ref="H7:H8"/>
    <mergeCell ref="H9:H10"/>
    <mergeCell ref="H11:H12"/>
    <mergeCell ref="H13:H14"/>
    <mergeCell ref="H17:H18"/>
    <mergeCell ref="H19:H20"/>
    <mergeCell ref="H24:H25"/>
    <mergeCell ref="H27:H28"/>
    <mergeCell ref="H29:H30"/>
    <mergeCell ref="H31:H32"/>
    <mergeCell ref="H33:H34"/>
    <mergeCell ref="H35:H36"/>
    <mergeCell ref="L33:L34"/>
    <mergeCell ref="M33:M34"/>
    <mergeCell ref="N33:N34"/>
    <mergeCell ref="L35:L36"/>
    <mergeCell ref="M35:M36"/>
    <mergeCell ref="N35:N36"/>
    <mergeCell ref="L29:L30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Добрынина Евгения Алекс.</dc:creator>
  <cp:lastModifiedBy>1</cp:lastModifiedBy>
  <cp:lastPrinted>2026-10-06T09:00:03Z</cp:lastPrinted>
  <dcterms:created xsi:type="dcterms:W3CDTF">2025-10-27T05:51:32Z</dcterms:created>
  <dcterms:modified xsi:type="dcterms:W3CDTF">2026-10-08T13:41:11Z</dcterms:modified>
</cp:coreProperties>
</file>